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57" i="1"/>
  <c r="H58" i="1"/>
  <c r="H47" i="1"/>
  <c r="H16" i="1"/>
  <c r="H15" i="1"/>
  <c r="H28" i="1"/>
  <c r="H18" i="1"/>
  <c r="H31" i="1"/>
  <c r="H36" i="1"/>
  <c r="H23" i="1"/>
  <c r="H29" i="1"/>
  <c r="H37" i="1"/>
  <c r="H50" i="1"/>
  <c r="H14" i="1"/>
  <c r="H13" i="1"/>
  <c r="H59" i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<sst xmlns="http://schemas.openxmlformats.org/spreadsheetml/2006/main" count="60" uniqueCount="35">
  <si>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</si>
  <si>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</si>
  <si>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</si>
  <si>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</si>
  <si>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</si>
  <si>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</si>
  <si>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</si>
  <si>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</si>
  <si>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</si>
  <si>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</si>
  <si>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</si>
  <si>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</si>
  <si>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</si>
  <si>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</si>
  <si>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</si>
  <si>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</si>
  <si>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</si>
  <si>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</si>
  <si>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</si>
  <si>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</si>
  <si>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</si>
  <si>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</si>
  <si>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</si>
  <si>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</si>
  <si>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</si>
  <si>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</si>
  <si>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</si>
  <si>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</si>
  <si>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</si>
  <si>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16.03.2023</t>
  </si>
  <si>
    <t>Primljena i neutrošena participacija od 16.03.2023</t>
  </si>
  <si>
    <t xml:space="preserve">Dana 16.03.2023.godine Dom zdravlja Požarevac je izvršio plaćanje prema dobavljačima:  </t>
  </si>
  <si>
    <t>IZO-TIM</t>
  </si>
  <si>
    <t>68-PO1-1-477/2023</t>
  </si>
  <si>
    <t>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</si>
</sst>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6" fillId="0" borderId="1" xfId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166" fontId="9" fillId="0" borderId="1" xfId="1" applyNumberFormat="1" applyFont="1" applyBorder="1"/>
    <xf numFmtId="49" fontId="6" fillId="0" borderId="1" xfId="1" applyNumberFormat="1" applyBorder="1"/>
    <xf numFmtId="0" fontId="10" fillId="0" borderId="1" xfId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I23" sqref="I2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10"/>
      <c r="J7" s="10"/>
    </row>
    <row r="8" spans="2:15" x14ac:dyDescent="0.25">
      <c r="B8" s="36" t="s">
        <v>29</v>
      </c>
      <c r="C8" s="36"/>
      <c r="D8" s="36"/>
      <c r="E8" s="36"/>
      <c r="F8" s="36"/>
      <c r="G8" s="36"/>
      <c r="H8" s="3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45001</v>
      </c>
      <c r="H12" s="14">
        <v>8041523.4699999997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8" t="s">
        <v>8</v>
      </c>
      <c r="C13" s="38"/>
      <c r="D13" s="38"/>
      <c r="E13" s="38"/>
      <c r="F13" s="38"/>
      <c r="G13" s="19">
        <v>45001</v>
      </c>
      <c r="H13" s="2">
        <f>H14+H29-H37-H50</f>
        <v>8032407.900000006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45001</v>
      </c>
      <c r="H14" s="3">
        <f>SUM(H15:H28)</f>
        <v>35580221.82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f>30598463.04+225245-30598463.04+27469627.22</f>
        <v>27694872.219999999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f>84227+84227</f>
        <v>168454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5326862.3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1245000+2003000-387122.08+140000-6000+100000-1579317.53+147122.36-1090.9-249498.34+249498.34-237993.56+1624000-1614394.35+237993.68-3000-10800</f>
        <v>1657397.6199999999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f>1016043.78-1016043.78</f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568213.32999999996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</f>
        <v>164422.34999999998</v>
      </c>
      <c r="I28" s="10"/>
      <c r="J28" s="10"/>
      <c r="K28" s="7"/>
      <c r="L28" s="7"/>
    </row>
    <row r="29" spans="2:13" x14ac:dyDescent="0.25">
      <c r="B29" s="31" t="s">
        <v>23</v>
      </c>
      <c r="C29" s="32"/>
      <c r="D29" s="32"/>
      <c r="E29" s="32"/>
      <c r="F29" s="33"/>
      <c r="G29" s="20">
        <v>45001</v>
      </c>
      <c r="H29" s="3">
        <f>H30+H31+H32+H33+H35+H36+H34</f>
        <v>4006709.8400000003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3296442.62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153083.33+203916.67-162122.33+178500-172692.33</f>
        <v>200685.34000000005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36083.33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345945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125340.56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f>13970-10816.68+34976-36158.55+2794+8382-3655.77-1109+17177+13970-39075.01+1759</f>
        <v>2212.989999999998</v>
      </c>
      <c r="I36" s="10"/>
      <c r="J36" s="10"/>
    </row>
    <row r="37" spans="2:12" x14ac:dyDescent="0.25">
      <c r="B37" s="47" t="s">
        <v>24</v>
      </c>
      <c r="C37" s="48"/>
      <c r="D37" s="48"/>
      <c r="E37" s="48"/>
      <c r="F37" s="49"/>
      <c r="G37" s="23">
        <v>45001</v>
      </c>
      <c r="H37" s="4">
        <f>SUM(H38:H49)</f>
        <v>28132740.579999998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27469627.219999999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84227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10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f>3939+6734.03</f>
        <v>10673.029999999999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568213.32999999996</v>
      </c>
      <c r="I49" s="10"/>
      <c r="J49" s="10"/>
      <c r="K49" s="7"/>
    </row>
    <row r="50" spans="2:12" x14ac:dyDescent="0.25">
      <c r="B50" s="47" t="s">
        <v>25</v>
      </c>
      <c r="C50" s="48"/>
      <c r="D50" s="48"/>
      <c r="E50" s="48"/>
      <c r="F50" s="49"/>
      <c r="G50" s="23">
        <v>45001</v>
      </c>
      <c r="H50" s="4">
        <f>SUM(H51:H56)</f>
        <v>3421783.18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3296442.62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10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125340.56</v>
      </c>
      <c r="I56" s="10"/>
      <c r="J56" s="10"/>
    </row>
    <row r="57" spans="2:12" x14ac:dyDescent="0.25">
      <c r="B57" s="50" t="s">
        <v>26</v>
      </c>
      <c r="C57" s="51"/>
      <c r="D57" s="51"/>
      <c r="E57" s="51"/>
      <c r="F57" s="52"/>
      <c r="G57" s="24">
        <v>45001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</f>
        <v>30369.609999998836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f>18963.85+2290.19</f>
        <v>21254.039999999997</v>
      </c>
      <c r="I58" s="10"/>
      <c r="J58" s="10"/>
    </row>
    <row r="59" spans="2:12" x14ac:dyDescent="0.25">
      <c r="B59" s="44" t="s">
        <v>28</v>
      </c>
      <c r="C59" s="45"/>
      <c r="D59" s="45"/>
      <c r="E59" s="45"/>
      <c r="F59" s="46"/>
      <c r="G59" s="22"/>
      <c r="H59" s="6">
        <f>H14+H29-H37-H50+H57-H58</f>
        <v>8041523.4700000044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7" t="s">
        <v>32</v>
      </c>
      <c r="C63" s="53">
        <v>6734.03</v>
      </c>
      <c r="D63" s="54" t="s">
        <v>33</v>
      </c>
    </row>
    <row r="64" spans="2:12" x14ac:dyDescent="0.25">
      <c r="B64" s="55" t="s">
        <v>34</v>
      </c>
      <c r="C64" s="6">
        <f>SUM(C63)</f>
        <v>6734.03</v>
      </c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2023-03-17T07:36:35Z</dcterms:modified>
  <cp:category/>
  <cp:contentStatus/>
</cp:coreProperties>
</file>